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35" windowHeight="9930" activeTab="1"/>
  </bookViews>
  <sheets>
    <sheet name="Лист1" sheetId="1" r:id="rId1"/>
    <sheet name="Вар 2" sheetId="2" r:id="rId2"/>
    <sheet name="Лист3" sheetId="3" r:id="rId3"/>
  </sheets>
  <definedNames>
    <definedName name="_xlnm.Print_Titles" localSheetId="1">'Вар 2'!$17:$17</definedName>
  </definedNames>
  <calcPr fullCalcOnLoad="1"/>
</workbook>
</file>

<file path=xl/sharedStrings.xml><?xml version="1.0" encoding="utf-8"?>
<sst xmlns="http://schemas.openxmlformats.org/spreadsheetml/2006/main" count="114" uniqueCount="59">
  <si>
    <t>1. ХАРАКТЕРИСТИКА МКД</t>
  </si>
  <si>
    <t>Год постройки</t>
  </si>
  <si>
    <t>Количество этажей</t>
  </si>
  <si>
    <t>Количество подъездов</t>
  </si>
  <si>
    <t>Количество квартир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</si>
  <si>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</si>
  <si>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</si>
  <si>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</si>
  <si>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</si>
  <si>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2. ФИНАНСОВЫЕ ПОКАЗАТЕЛИ</t>
  </si>
  <si>
    <t>(+) задолженность собственников, (-) переплата собственников</t>
  </si>
  <si>
    <t>№ п/п</t>
  </si>
  <si>
    <t>Сальдо на начало периода, т.руб.</t>
  </si>
  <si>
    <t>Доходная часть</t>
  </si>
  <si>
    <t>Расходная часть</t>
  </si>
  <si>
    <t>Сальдо на конец периода, т.руб.</t>
  </si>
  <si>
    <t>Направление расходования средств</t>
  </si>
  <si>
    <t>Начислено за отчетный период, т.руб.</t>
  </si>
  <si>
    <t>Собрано за отчетный период, т.руб.</t>
  </si>
  <si>
    <t>Собственные средства управляющей компании, т.руб.</t>
  </si>
  <si>
    <t>Оплачено, т.руб.</t>
  </si>
  <si>
    <t>ЖИЛИЩНЫЕ УСЛУГИ</t>
  </si>
  <si>
    <t>1.1.</t>
  </si>
  <si>
    <t>Управление МКД</t>
  </si>
  <si>
    <t>- Услуги расчетно-кассового центра.
- Услуги управляющей компании.</t>
  </si>
  <si>
    <t>1.2.</t>
  </si>
  <si>
    <t>Содержание, обслуживание и текущий ремонт общего имущества МКД</t>
  </si>
  <si>
    <t>1. Санитарное содержание МКД и придомовой территории.
2. Текущий ремонт общего имущества в МКД, в т.ч.:
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</si>
  <si>
    <t>ИТОГО по жилищным услугам</t>
  </si>
  <si>
    <t>КОММУНАЛЬНЫЕ УСЛУГИ</t>
  </si>
  <si>
    <t>2.1.</t>
  </si>
  <si>
    <t xml:space="preserve">Теплоснабжение </t>
  </si>
  <si>
    <t>Оплата за поставку тепловой энергии</t>
  </si>
  <si>
    <t>2.2.</t>
  </si>
  <si>
    <t xml:space="preserve">Горячее водоснабжение </t>
  </si>
  <si>
    <t>Оплата за поставку горячей воды</t>
  </si>
  <si>
    <t>2.3.</t>
  </si>
  <si>
    <t xml:space="preserve">Холодное водоснабжение </t>
  </si>
  <si>
    <t>Оплата за поставку холодной воды</t>
  </si>
  <si>
    <t>2.4.</t>
  </si>
  <si>
    <t xml:space="preserve">Водоотведение </t>
  </si>
  <si>
    <t>Оплата за прием сточных вод (канализации)</t>
  </si>
  <si>
    <t>2.5.</t>
  </si>
  <si>
    <t>Утилизация ТБО</t>
  </si>
  <si>
    <t>Оплата услуг по захоронению твердых бытовых отходов</t>
  </si>
  <si>
    <t>ИТОГО по коммунальным услугам</t>
  </si>
  <si>
    <t>ПРОЧИЕ УСЛУГИ</t>
  </si>
  <si>
    <t>3.1.</t>
  </si>
  <si>
    <t>Обслуживание антенн коллективного пользования</t>
  </si>
  <si>
    <t>3.2.</t>
  </si>
  <si>
    <t>Обслуживание эл.печей</t>
  </si>
  <si>
    <t>ИТОГО по прочим услугам</t>
  </si>
  <si>
    <t>ВСЕГО ПО ДОМУ</t>
  </si>
  <si>
    <t>СУММА ПЕРЕПЛАТЫ (ЗАДОЛЖЕННОСТЬ) ЗА ГОД</t>
  </si>
  <si>
    <t>КАПИТАЛЬНЫЙ РЕМОНТ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</si>
  <si>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0"/>
        <rFont val="Arial Cyr"/>
        <family val="0"/>
      </rPr>
      <t>г.Юрга, ул. Волгоградская 22 б</t>
    </r>
    <r>
      <rPr>
        <sz val="10"/>
        <rFont val="Arial Cyr"/>
        <family val="0"/>
      </rPr>
      <t xml:space="preserve">
за 2009 год</t>
    </r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</si>
  <si>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Волгоградская 22 б</t>
    </r>
    <r>
      <rPr>
        <sz val="11"/>
        <rFont val="Times New Roman"/>
        <family val="1"/>
      </rPr>
      <t xml:space="preserve">
за 2009 год</t>
    </r>
  </si>
  <si>
    <t>1. Санитарное содержание МКД и придомовой территории.
2. Текущий ремонт общего имущества в МКД,                       в т.ч.:
3. Содержание и обслуживание энергооборудования.
4. Санитарно-техническое обслуживание внутридомового оборудования.
5. Вывоз твердых бытовых отходов.
6. Отопление мест общего пользования.</t>
  </si>
  <si>
    <t>(-) задолженность собственников, (+) переплата собственников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</si>
</sst>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wrapText="1"/>
    </xf>
    <xf numFmtId="165" fontId="5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left" vertical="justify" wrapText="1"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64" fontId="0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left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64" fontId="6" fillId="0" borderId="2" xfId="0" applyNumberFormat="1" applyFont="1" applyBorder="1" applyAlignment="1">
      <alignment horizontal="left" vertic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 indent="5"/>
    </xf>
    <xf numFmtId="0" fontId="0" fillId="0" borderId="4" xfId="0" applyFont="1" applyBorder="1" applyAlignment="1">
      <alignment horizontal="left" vertical="center" wrapText="1" indent="5"/>
    </xf>
    <xf numFmtId="0" fontId="0" fillId="0" borderId="5" xfId="0" applyFont="1" applyBorder="1" applyAlignment="1">
      <alignment horizontal="left" vertical="center" wrapText="1" indent="5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5"/>
    </xf>
    <xf numFmtId="0" fontId="6" fillId="0" borderId="4" xfId="0" applyFont="1" applyBorder="1" applyAlignment="1">
      <alignment horizontal="left" vertical="center" wrapText="1" indent="5"/>
    </xf>
    <xf numFmtId="0" fontId="6" fillId="0" borderId="5" xfId="0" applyFont="1" applyBorder="1" applyAlignment="1">
      <alignment horizontal="left" vertical="center" wrapText="1" indent="5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5" fontId="7" fillId="0" borderId="6" xfId="0" applyNumberFormat="1" applyFont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2">
      <selection activeCell="G37" sqref="G37"/>
    </sheetView>
  </sheetViews>
  <sheetFormatPr defaultColWidth="9.00390625" defaultRowHeight="12.75"/>
  <cols>
    <col min="1" max="1" width="4.125" style="0" customWidth="1"/>
    <col min="2" max="2" width="9.375" style="0" customWidth="1"/>
    <col min="3" max="3" width="25.875" style="0" customWidth="1"/>
    <col min="4" max="4" width="12.875" style="0" customWidth="1"/>
    <col min="5" max="5" width="13.00390625" style="0" customWidth="1"/>
    <col min="6" max="6" width="15.00390625" style="0" customWidth="1"/>
    <col min="7" max="7" width="43.75390625" style="0" customWidth="1"/>
    <col min="8" max="8" width="10.875" style="0" customWidth="1"/>
    <col min="9" max="9" width="10.00390625" style="0" customWidth="1"/>
  </cols>
  <sheetData>
    <row r="1" spans="1:9" ht="69" customHeight="1">
      <c r="A1" s="60" t="s">
        <v>55</v>
      </c>
      <c r="B1" s="60"/>
      <c r="C1" s="60"/>
      <c r="D1" s="60"/>
      <c r="E1" s="60"/>
      <c r="F1" s="60"/>
      <c r="G1" s="60"/>
      <c r="H1" s="60"/>
      <c r="I1" s="60"/>
    </row>
    <row r="2" spans="1:9" ht="12" customHeight="1">
      <c r="A2" s="2"/>
      <c r="B2" s="2"/>
      <c r="C2" s="2"/>
      <c r="D2" s="2"/>
      <c r="E2" s="2"/>
      <c r="F2" s="2"/>
      <c r="G2" s="2"/>
      <c r="H2" s="2"/>
      <c r="I2" s="1"/>
    </row>
    <row r="3" spans="1:9" ht="21" customHeight="1">
      <c r="A3" s="67" t="s">
        <v>0</v>
      </c>
      <c r="B3" s="68"/>
      <c r="C3" s="68"/>
      <c r="D3" s="68"/>
      <c r="E3" s="68"/>
      <c r="F3" s="68"/>
      <c r="G3" s="68"/>
      <c r="H3" s="68"/>
      <c r="I3" s="69"/>
    </row>
    <row r="4" spans="1:9" ht="21" customHeight="1">
      <c r="A4" s="3">
        <v>1</v>
      </c>
      <c r="B4" s="62" t="s">
        <v>1</v>
      </c>
      <c r="C4" s="63"/>
      <c r="D4" s="63"/>
      <c r="E4" s="63"/>
      <c r="F4" s="63"/>
      <c r="G4" s="64"/>
      <c r="H4" s="65"/>
      <c r="I4" s="66"/>
    </row>
    <row r="5" spans="1:9" ht="21" customHeight="1">
      <c r="A5" s="3">
        <v>2</v>
      </c>
      <c r="B5" s="62" t="s">
        <v>2</v>
      </c>
      <c r="C5" s="63"/>
      <c r="D5" s="63"/>
      <c r="E5" s="63"/>
      <c r="F5" s="63"/>
      <c r="G5" s="64"/>
      <c r="H5" s="65"/>
      <c r="I5" s="66"/>
    </row>
    <row r="6" spans="1:9" ht="21" customHeight="1">
      <c r="A6" s="3">
        <v>3</v>
      </c>
      <c r="B6" s="62" t="s">
        <v>3</v>
      </c>
      <c r="C6" s="63"/>
      <c r="D6" s="63"/>
      <c r="E6" s="63"/>
      <c r="F6" s="63"/>
      <c r="G6" s="64"/>
      <c r="H6" s="65"/>
      <c r="I6" s="66"/>
    </row>
    <row r="7" spans="1:9" ht="21" customHeight="1">
      <c r="A7" s="3">
        <v>4</v>
      </c>
      <c r="B7" s="62" t="s">
        <v>4</v>
      </c>
      <c r="C7" s="63"/>
      <c r="D7" s="63"/>
      <c r="E7" s="63"/>
      <c r="F7" s="63"/>
      <c r="G7" s="64"/>
      <c r="H7" s="65"/>
      <c r="I7" s="66"/>
    </row>
    <row r="8" spans="1:9" ht="21" customHeight="1">
      <c r="A8" s="3">
        <v>5</v>
      </c>
      <c r="B8" s="62" t="s">
        <v>5</v>
      </c>
      <c r="C8" s="63"/>
      <c r="D8" s="63"/>
      <c r="E8" s="63"/>
      <c r="F8" s="63"/>
      <c r="G8" s="64"/>
      <c r="H8" s="65"/>
      <c r="I8" s="66"/>
    </row>
    <row r="9" spans="1:9" ht="21" customHeight="1">
      <c r="A9" s="3">
        <v>6</v>
      </c>
      <c r="B9" s="62" t="s">
        <v>6</v>
      </c>
      <c r="C9" s="63"/>
      <c r="D9" s="63"/>
      <c r="E9" s="63"/>
      <c r="F9" s="63"/>
      <c r="G9" s="64"/>
      <c r="H9" s="65"/>
      <c r="I9" s="66"/>
    </row>
    <row r="10" spans="1:9" ht="19.5" customHeight="1">
      <c r="A10" s="4">
        <v>7</v>
      </c>
      <c r="B10" s="57" t="s">
        <v>7</v>
      </c>
      <c r="C10" s="57"/>
      <c r="D10" s="57"/>
      <c r="E10" s="57"/>
      <c r="F10" s="57"/>
      <c r="G10" s="57"/>
      <c r="H10" s="58"/>
      <c r="I10" s="59"/>
    </row>
    <row r="11" spans="1:9" ht="21" customHeight="1">
      <c r="A11" s="4">
        <v>8</v>
      </c>
      <c r="B11" s="57" t="s">
        <v>8</v>
      </c>
      <c r="C11" s="57"/>
      <c r="D11" s="57"/>
      <c r="E11" s="57"/>
      <c r="F11" s="57"/>
      <c r="G11" s="57"/>
      <c r="H11" s="58"/>
      <c r="I11" s="59"/>
    </row>
    <row r="12" spans="1:9" ht="14.25" customHeight="1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21" customHeight="1">
      <c r="A13" s="44" t="s">
        <v>9</v>
      </c>
      <c r="B13" s="45"/>
      <c r="C13" s="45"/>
      <c r="D13" s="45"/>
      <c r="E13" s="45"/>
      <c r="F13" s="45"/>
      <c r="G13" s="45"/>
      <c r="H13" s="45"/>
      <c r="I13" s="61"/>
    </row>
    <row r="14" spans="1:9" ht="21" customHeight="1">
      <c r="A14" s="49" t="s">
        <v>10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2" t="s">
        <v>11</v>
      </c>
      <c r="B15" s="52" t="s">
        <v>12</v>
      </c>
      <c r="C15" s="54" t="s">
        <v>13</v>
      </c>
      <c r="D15" s="55"/>
      <c r="E15" s="55"/>
      <c r="F15" s="56"/>
      <c r="G15" s="54" t="s">
        <v>14</v>
      </c>
      <c r="H15" s="56"/>
      <c r="I15" s="52" t="s">
        <v>15</v>
      </c>
    </row>
    <row r="16" spans="1:9" ht="54" customHeight="1">
      <c r="A16" s="53"/>
      <c r="B16" s="53"/>
      <c r="C16" s="4" t="s">
        <v>16</v>
      </c>
      <c r="D16" s="4" t="s">
        <v>17</v>
      </c>
      <c r="E16" s="4" t="s">
        <v>18</v>
      </c>
      <c r="F16" s="4" t="s">
        <v>19</v>
      </c>
      <c r="G16" s="4" t="s">
        <v>16</v>
      </c>
      <c r="H16" s="4" t="s">
        <v>20</v>
      </c>
      <c r="I16" s="53"/>
    </row>
    <row r="17" spans="1:9" ht="12.75">
      <c r="A17" s="6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7">
        <v>1</v>
      </c>
      <c r="B18" s="8"/>
      <c r="C18" s="9" t="s">
        <v>21</v>
      </c>
      <c r="D18" s="8"/>
      <c r="E18" s="8"/>
      <c r="F18" s="8"/>
      <c r="G18" s="8"/>
      <c r="H18" s="8"/>
      <c r="I18" s="8"/>
    </row>
    <row r="19" spans="1:9" ht="27" customHeight="1">
      <c r="A19" s="4" t="s">
        <v>22</v>
      </c>
      <c r="B19" s="10">
        <v>0</v>
      </c>
      <c r="C19" s="5" t="s">
        <v>23</v>
      </c>
      <c r="D19" s="10">
        <v>8.4</v>
      </c>
      <c r="E19" s="10">
        <v>2.8</v>
      </c>
      <c r="F19" s="10"/>
      <c r="G19" s="11" t="s">
        <v>24</v>
      </c>
      <c r="H19" s="10">
        <f>E19</f>
        <v>2.8</v>
      </c>
      <c r="I19" s="10">
        <f>B19+D19-E19</f>
        <v>5.6000000000000005</v>
      </c>
    </row>
    <row r="20" spans="1:9" ht="101.25">
      <c r="A20" s="4" t="s">
        <v>25</v>
      </c>
      <c r="B20" s="10">
        <v>0</v>
      </c>
      <c r="C20" s="5" t="s">
        <v>26</v>
      </c>
      <c r="D20" s="24">
        <v>150.3</v>
      </c>
      <c r="E20" s="10">
        <v>49.2</v>
      </c>
      <c r="F20" s="10"/>
      <c r="G20" s="12" t="s">
        <v>27</v>
      </c>
      <c r="H20" s="10">
        <f>E20</f>
        <v>49.2</v>
      </c>
      <c r="I20" s="10">
        <f>B20+D20-E20</f>
        <v>101.10000000000001</v>
      </c>
    </row>
    <row r="21" spans="1:9" ht="27" customHeight="1">
      <c r="A21" s="7"/>
      <c r="B21" s="8">
        <f>SUM(B19:B20)</f>
        <v>0</v>
      </c>
      <c r="C21" s="9" t="s">
        <v>28</v>
      </c>
      <c r="D21" s="8">
        <f>SUM(D19:D20)</f>
        <v>158.70000000000002</v>
      </c>
      <c r="E21" s="8">
        <f>SUM(E19:E20)</f>
        <v>52</v>
      </c>
      <c r="F21" s="8"/>
      <c r="G21" s="8"/>
      <c r="H21" s="8">
        <f>SUM(H19:H20)</f>
        <v>52</v>
      </c>
      <c r="I21" s="8">
        <f>SUM(I19:I20)</f>
        <v>106.7</v>
      </c>
    </row>
    <row r="22" spans="1:9" ht="25.5" customHeight="1">
      <c r="A22" s="7">
        <v>2</v>
      </c>
      <c r="B22" s="8"/>
      <c r="C22" s="9" t="s">
        <v>29</v>
      </c>
      <c r="D22" s="8"/>
      <c r="E22" s="8"/>
      <c r="F22" s="8"/>
      <c r="G22" s="8"/>
      <c r="H22" s="8"/>
      <c r="I22" s="8"/>
    </row>
    <row r="23" spans="1:9" ht="27" customHeight="1">
      <c r="A23" s="4" t="s">
        <v>30</v>
      </c>
      <c r="B23" s="10">
        <v>0</v>
      </c>
      <c r="C23" s="5" t="s">
        <v>31</v>
      </c>
      <c r="D23" s="10">
        <v>155.9</v>
      </c>
      <c r="E23" s="10">
        <v>51.1</v>
      </c>
      <c r="F23" s="10"/>
      <c r="G23" s="13" t="s">
        <v>32</v>
      </c>
      <c r="H23" s="10">
        <f>E23</f>
        <v>51.1</v>
      </c>
      <c r="I23" s="10">
        <f>B23+D23-E23</f>
        <v>104.80000000000001</v>
      </c>
    </row>
    <row r="24" spans="1:9" ht="27" customHeight="1">
      <c r="A24" s="14" t="s">
        <v>33</v>
      </c>
      <c r="B24" s="10">
        <v>0</v>
      </c>
      <c r="C24" s="5" t="s">
        <v>34</v>
      </c>
      <c r="D24" s="10">
        <v>0.5</v>
      </c>
      <c r="E24" s="10">
        <v>0.2</v>
      </c>
      <c r="F24" s="10"/>
      <c r="G24" s="13" t="s">
        <v>35</v>
      </c>
      <c r="H24" s="10">
        <f>E24</f>
        <v>0.2</v>
      </c>
      <c r="I24" s="10">
        <f>B24+D24-E24</f>
        <v>0.3</v>
      </c>
    </row>
    <row r="25" spans="1:9" ht="27" customHeight="1">
      <c r="A25" s="14" t="s">
        <v>36</v>
      </c>
      <c r="B25" s="10">
        <v>0</v>
      </c>
      <c r="C25" s="5" t="s">
        <v>37</v>
      </c>
      <c r="D25" s="10">
        <v>0.2</v>
      </c>
      <c r="E25" s="10">
        <v>0.1</v>
      </c>
      <c r="F25" s="10"/>
      <c r="G25" s="13" t="s">
        <v>38</v>
      </c>
      <c r="H25" s="10">
        <f>E25</f>
        <v>0.1</v>
      </c>
      <c r="I25" s="10">
        <f>B25+D25-E25</f>
        <v>0.1</v>
      </c>
    </row>
    <row r="26" spans="1:9" ht="27" customHeight="1">
      <c r="A26" s="4" t="s">
        <v>39</v>
      </c>
      <c r="B26" s="10">
        <v>0</v>
      </c>
      <c r="C26" s="5" t="s">
        <v>40</v>
      </c>
      <c r="D26" s="10">
        <v>0.1</v>
      </c>
      <c r="E26" s="10">
        <v>0</v>
      </c>
      <c r="F26" s="10"/>
      <c r="G26" s="13" t="s">
        <v>41</v>
      </c>
      <c r="H26" s="10">
        <f>E26</f>
        <v>0</v>
      </c>
      <c r="I26" s="10">
        <f>B26+D26-E26</f>
        <v>0.1</v>
      </c>
    </row>
    <row r="27" spans="1:9" ht="27" customHeight="1">
      <c r="A27" s="4" t="s">
        <v>42</v>
      </c>
      <c r="B27" s="10">
        <v>0</v>
      </c>
      <c r="C27" s="5" t="s">
        <v>43</v>
      </c>
      <c r="D27" s="10">
        <v>3.7</v>
      </c>
      <c r="E27" s="10">
        <v>1.2</v>
      </c>
      <c r="F27" s="10"/>
      <c r="G27" s="13" t="s">
        <v>44</v>
      </c>
      <c r="H27" s="10">
        <f>E27</f>
        <v>1.2</v>
      </c>
      <c r="I27" s="10">
        <f>B27+D27-E27</f>
        <v>2.5</v>
      </c>
    </row>
    <row r="28" spans="1:9" ht="33" customHeight="1">
      <c r="A28" s="7"/>
      <c r="B28" s="8">
        <f>SUM(B23:B27)</f>
        <v>0</v>
      </c>
      <c r="C28" s="9" t="s">
        <v>45</v>
      </c>
      <c r="D28" s="8">
        <f>SUM(D23:D27)</f>
        <v>160.39999999999998</v>
      </c>
      <c r="E28" s="8">
        <f>SUM(E23:E27)</f>
        <v>52.60000000000001</v>
      </c>
      <c r="F28" s="8"/>
      <c r="G28" s="15"/>
      <c r="H28" s="8">
        <f>SUM(H23:H27)</f>
        <v>52.60000000000001</v>
      </c>
      <c r="I28" s="8">
        <f>SUM(I23:I27)</f>
        <v>107.8</v>
      </c>
    </row>
    <row r="29" spans="1:9" ht="25.5" customHeight="1">
      <c r="A29" s="7">
        <v>3</v>
      </c>
      <c r="B29" s="16"/>
      <c r="C29" s="9" t="s">
        <v>46</v>
      </c>
      <c r="D29" s="10"/>
      <c r="E29" s="10"/>
      <c r="F29" s="10"/>
      <c r="G29" s="17"/>
      <c r="H29" s="10"/>
      <c r="I29" s="10"/>
    </row>
    <row r="30" spans="1:9" ht="25.5">
      <c r="A30" s="4" t="s">
        <v>47</v>
      </c>
      <c r="B30" s="10">
        <v>0</v>
      </c>
      <c r="C30" s="18" t="s">
        <v>48</v>
      </c>
      <c r="D30" s="10">
        <v>0</v>
      </c>
      <c r="E30" s="10">
        <v>0</v>
      </c>
      <c r="F30" s="10"/>
      <c r="G30" s="17"/>
      <c r="H30" s="10">
        <f>E30</f>
        <v>0</v>
      </c>
      <c r="I30" s="10">
        <f>B30+D30-E30</f>
        <v>0</v>
      </c>
    </row>
    <row r="31" spans="1:9" ht="18" customHeight="1">
      <c r="A31" s="4" t="s">
        <v>49</v>
      </c>
      <c r="B31" s="10">
        <v>0</v>
      </c>
      <c r="C31" s="18" t="s">
        <v>50</v>
      </c>
      <c r="D31" s="10">
        <v>2.4</v>
      </c>
      <c r="E31" s="10">
        <v>0.8</v>
      </c>
      <c r="F31" s="10"/>
      <c r="G31" s="17"/>
      <c r="H31" s="10">
        <f>E31</f>
        <v>0.8</v>
      </c>
      <c r="I31" s="10">
        <f>B31+D31-E31</f>
        <v>1.5999999999999999</v>
      </c>
    </row>
    <row r="32" spans="1:9" s="19" customFormat="1" ht="33" customHeight="1">
      <c r="A32" s="7"/>
      <c r="B32" s="8">
        <f>SUM(B30:B31)</f>
        <v>0</v>
      </c>
      <c r="C32" s="9" t="s">
        <v>51</v>
      </c>
      <c r="D32" s="8">
        <f>SUM(D30:D31)</f>
        <v>2.4</v>
      </c>
      <c r="E32" s="8">
        <f>SUM(E30:E31)</f>
        <v>0.8</v>
      </c>
      <c r="F32" s="8"/>
      <c r="G32" s="15"/>
      <c r="H32" s="8">
        <f>SUM(H30:H31)</f>
        <v>0.8</v>
      </c>
      <c r="I32" s="8">
        <f>SUM(I30:I31)</f>
        <v>1.5999999999999999</v>
      </c>
    </row>
    <row r="33" spans="1:9" ht="16.5" customHeight="1">
      <c r="A33" s="20"/>
      <c r="B33" s="8">
        <f>SUM(B21,B28,B32)</f>
        <v>0</v>
      </c>
      <c r="C33" s="9" t="s">
        <v>52</v>
      </c>
      <c r="D33" s="8">
        <f>SUM(D21,D28,D32)</f>
        <v>321.5</v>
      </c>
      <c r="E33" s="8">
        <f>SUM(E21,E28,E32)</f>
        <v>105.4</v>
      </c>
      <c r="F33" s="8">
        <f>SUM(F21,F28,F32)</f>
        <v>0</v>
      </c>
      <c r="G33" s="15"/>
      <c r="H33" s="8">
        <f>SUM(H21,H28,H32)</f>
        <v>105.4</v>
      </c>
      <c r="I33" s="8">
        <f>SUM(I21,I28,I32)</f>
        <v>216.1</v>
      </c>
    </row>
    <row r="34" spans="1:9" ht="39.75" customHeight="1">
      <c r="A34" s="20"/>
      <c r="B34" s="8"/>
      <c r="C34" s="9" t="s">
        <v>53</v>
      </c>
      <c r="D34" s="46">
        <f>D33-E33+F33</f>
        <v>216.1</v>
      </c>
      <c r="E34" s="47"/>
      <c r="F34" s="48"/>
      <c r="G34" s="8"/>
      <c r="H34" s="8"/>
      <c r="I34" s="8"/>
    </row>
    <row r="35" spans="1:9" ht="31.5" customHeight="1">
      <c r="A35" s="7">
        <v>4</v>
      </c>
      <c r="B35" s="8">
        <v>0</v>
      </c>
      <c r="C35" s="9" t="s">
        <v>54</v>
      </c>
      <c r="D35" s="8">
        <v>14.726104</v>
      </c>
      <c r="E35" s="8">
        <v>4.8238254</v>
      </c>
      <c r="F35" s="8">
        <v>0</v>
      </c>
      <c r="G35" s="21"/>
      <c r="H35" s="8"/>
      <c r="I35" s="8">
        <f>B35-E35-F35+H35</f>
        <v>-4.8238254</v>
      </c>
    </row>
    <row r="39" spans="4:7" ht="12.75">
      <c r="D39">
        <v>110133</v>
      </c>
      <c r="E39">
        <v>2.5</v>
      </c>
      <c r="F39" s="22">
        <f>D39*E39/100</f>
        <v>2753.325</v>
      </c>
      <c r="G39" s="23">
        <f>F39/1000</f>
        <v>2.753325</v>
      </c>
    </row>
    <row r="40" spans="4:7" ht="12.75">
      <c r="D40">
        <v>110133</v>
      </c>
      <c r="E40">
        <v>44.69</v>
      </c>
      <c r="F40" s="22">
        <f aca="true" t="shared" si="0" ref="F40:F47">D40*E40/100</f>
        <v>49218.437699999995</v>
      </c>
      <c r="G40" s="23">
        <f aca="true" t="shared" si="1" ref="G40:G47">F40/1000</f>
        <v>49.218437699999996</v>
      </c>
    </row>
    <row r="41" spans="4:7" ht="12.75">
      <c r="D41">
        <v>110133</v>
      </c>
      <c r="E41">
        <v>46.37</v>
      </c>
      <c r="F41" s="22">
        <f t="shared" si="0"/>
        <v>51068.672099999996</v>
      </c>
      <c r="G41" s="23">
        <f t="shared" si="1"/>
        <v>51.06867209999999</v>
      </c>
    </row>
    <row r="42" spans="4:7" ht="12.75">
      <c r="D42">
        <v>110133</v>
      </c>
      <c r="E42">
        <v>0.144</v>
      </c>
      <c r="F42" s="22">
        <f t="shared" si="0"/>
        <v>158.59151999999997</v>
      </c>
      <c r="G42" s="23">
        <f t="shared" si="1"/>
        <v>0.15859151999999999</v>
      </c>
    </row>
    <row r="43" spans="4:7" ht="12.75">
      <c r="D43">
        <v>110133</v>
      </c>
      <c r="E43">
        <v>0.066</v>
      </c>
      <c r="F43" s="22">
        <f t="shared" si="0"/>
        <v>72.68778</v>
      </c>
      <c r="G43" s="23">
        <f t="shared" si="1"/>
        <v>0.07268778000000001</v>
      </c>
    </row>
    <row r="44" spans="4:7" ht="12.75">
      <c r="D44">
        <v>110133</v>
      </c>
      <c r="E44">
        <v>0.04</v>
      </c>
      <c r="F44" s="22">
        <f t="shared" si="0"/>
        <v>44.0532</v>
      </c>
      <c r="G44" s="23">
        <f t="shared" si="1"/>
        <v>0.044053199999999994</v>
      </c>
    </row>
    <row r="45" spans="4:7" ht="12.75">
      <c r="D45">
        <v>110133</v>
      </c>
      <c r="E45">
        <v>1.113</v>
      </c>
      <c r="F45" s="22">
        <f t="shared" si="0"/>
        <v>1225.78029</v>
      </c>
      <c r="G45" s="23">
        <f t="shared" si="1"/>
        <v>1.2257802899999999</v>
      </c>
    </row>
    <row r="46" spans="4:7" ht="12.75">
      <c r="D46">
        <v>110133</v>
      </c>
      <c r="E46">
        <v>0.7</v>
      </c>
      <c r="F46" s="22">
        <f t="shared" si="0"/>
        <v>770.9309999999999</v>
      </c>
      <c r="G46" s="23">
        <f t="shared" si="1"/>
        <v>0.7709309999999999</v>
      </c>
    </row>
    <row r="47" spans="4:7" ht="12.75">
      <c r="D47">
        <v>110133</v>
      </c>
      <c r="E47">
        <v>4.38</v>
      </c>
      <c r="F47" s="22">
        <f t="shared" si="0"/>
        <v>4823.8254</v>
      </c>
      <c r="G47" s="23">
        <f t="shared" si="1"/>
        <v>4.8238254</v>
      </c>
    </row>
  </sheetData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4:F34"/>
    <mergeCell ref="A14:I14"/>
    <mergeCell ref="A15:A16"/>
    <mergeCell ref="B15:B16"/>
    <mergeCell ref="C15:F15"/>
    <mergeCell ref="G15:H15"/>
    <mergeCell ref="I15:I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6" sqref="H6:I6"/>
    </sheetView>
  </sheetViews>
  <sheetFormatPr defaultColWidth="9.00390625" defaultRowHeight="12.75"/>
  <cols>
    <col min="1" max="1" width="4.125" style="26" customWidth="1"/>
    <col min="2" max="2" width="9.375" style="26" customWidth="1"/>
    <col min="3" max="3" width="35.875" style="26" customWidth="1"/>
    <col min="4" max="4" width="12.875" style="26" customWidth="1"/>
    <col min="5" max="5" width="13.00390625" style="26" customWidth="1"/>
    <col min="6" max="6" width="15.00390625" style="26" customWidth="1"/>
    <col min="7" max="7" width="47.25390625" style="26" customWidth="1"/>
    <col min="8" max="8" width="10.875" style="26" customWidth="1"/>
    <col min="9" max="9" width="10.00390625" style="26" customWidth="1"/>
    <col min="10" max="16384" width="9.125" style="26" customWidth="1"/>
  </cols>
  <sheetData>
    <row r="1" spans="1:9" ht="75.75" customHeight="1">
      <c r="A1" s="86" t="s">
        <v>56</v>
      </c>
      <c r="B1" s="86"/>
      <c r="C1" s="86"/>
      <c r="D1" s="86"/>
      <c r="E1" s="86"/>
      <c r="F1" s="86"/>
      <c r="G1" s="86"/>
      <c r="H1" s="86"/>
      <c r="I1" s="86"/>
    </row>
    <row r="2" spans="1:9" ht="12" customHeight="1">
      <c r="A2" s="27"/>
      <c r="B2" s="27"/>
      <c r="C2" s="27"/>
      <c r="D2" s="27"/>
      <c r="E2" s="27"/>
      <c r="F2" s="27"/>
      <c r="G2" s="27"/>
      <c r="H2" s="27"/>
      <c r="I2" s="25"/>
    </row>
    <row r="3" spans="1:9" ht="21" customHeight="1">
      <c r="A3" s="87" t="s">
        <v>0</v>
      </c>
      <c r="B3" s="88"/>
      <c r="C3" s="88"/>
      <c r="D3" s="88"/>
      <c r="E3" s="88"/>
      <c r="F3" s="88"/>
      <c r="G3" s="88"/>
      <c r="H3" s="88"/>
      <c r="I3" s="89"/>
    </row>
    <row r="4" spans="1:9" ht="21" customHeight="1">
      <c r="A4" s="28">
        <v>1</v>
      </c>
      <c r="B4" s="90" t="s">
        <v>1</v>
      </c>
      <c r="C4" s="91"/>
      <c r="D4" s="91"/>
      <c r="E4" s="91"/>
      <c r="F4" s="91"/>
      <c r="G4" s="92"/>
      <c r="H4" s="84">
        <v>2008</v>
      </c>
      <c r="I4" s="85"/>
    </row>
    <row r="5" spans="1:9" ht="21" customHeight="1">
      <c r="A5" s="28">
        <v>2</v>
      </c>
      <c r="B5" s="90" t="s">
        <v>2</v>
      </c>
      <c r="C5" s="91"/>
      <c r="D5" s="91"/>
      <c r="E5" s="91"/>
      <c r="F5" s="91"/>
      <c r="G5" s="92"/>
      <c r="H5" s="84">
        <v>5</v>
      </c>
      <c r="I5" s="85"/>
    </row>
    <row r="6" spans="1:9" ht="21" customHeight="1">
      <c r="A6" s="28">
        <v>3</v>
      </c>
      <c r="B6" s="90" t="s">
        <v>3</v>
      </c>
      <c r="C6" s="91"/>
      <c r="D6" s="91"/>
      <c r="E6" s="91"/>
      <c r="F6" s="91"/>
      <c r="G6" s="92"/>
      <c r="H6" s="84">
        <v>5</v>
      </c>
      <c r="I6" s="85"/>
    </row>
    <row r="7" spans="1:9" ht="21" customHeight="1">
      <c r="A7" s="28">
        <v>4</v>
      </c>
      <c r="B7" s="90" t="s">
        <v>4</v>
      </c>
      <c r="C7" s="91"/>
      <c r="D7" s="91"/>
      <c r="E7" s="91"/>
      <c r="F7" s="91"/>
      <c r="G7" s="92"/>
      <c r="H7" s="84">
        <v>59</v>
      </c>
      <c r="I7" s="85"/>
    </row>
    <row r="8" spans="1:9" ht="21" customHeight="1">
      <c r="A8" s="28">
        <v>5</v>
      </c>
      <c r="B8" s="90" t="s">
        <v>5</v>
      </c>
      <c r="C8" s="91"/>
      <c r="D8" s="91"/>
      <c r="E8" s="91"/>
      <c r="F8" s="91"/>
      <c r="G8" s="92"/>
      <c r="H8" s="84">
        <f>H9+H10</f>
        <v>6086.099999999999</v>
      </c>
      <c r="I8" s="85"/>
    </row>
    <row r="9" spans="1:9" ht="21" customHeight="1">
      <c r="A9" s="28">
        <v>6</v>
      </c>
      <c r="B9" s="90" t="s">
        <v>6</v>
      </c>
      <c r="C9" s="91"/>
      <c r="D9" s="91"/>
      <c r="E9" s="91"/>
      <c r="F9" s="91"/>
      <c r="G9" s="92"/>
      <c r="H9" s="84">
        <v>5640.7</v>
      </c>
      <c r="I9" s="85"/>
    </row>
    <row r="10" spans="1:9" ht="19.5" customHeight="1">
      <c r="A10" s="28">
        <v>7</v>
      </c>
      <c r="B10" s="83" t="s">
        <v>7</v>
      </c>
      <c r="C10" s="83"/>
      <c r="D10" s="83"/>
      <c r="E10" s="83"/>
      <c r="F10" s="83"/>
      <c r="G10" s="83"/>
      <c r="H10" s="84">
        <v>445.4</v>
      </c>
      <c r="I10" s="85"/>
    </row>
    <row r="11" spans="1:9" ht="21" customHeight="1">
      <c r="A11" s="28">
        <v>8</v>
      </c>
      <c r="B11" s="83" t="s">
        <v>8</v>
      </c>
      <c r="C11" s="83"/>
      <c r="D11" s="83"/>
      <c r="E11" s="83"/>
      <c r="F11" s="83"/>
      <c r="G11" s="83"/>
      <c r="H11" s="84">
        <v>4095.43</v>
      </c>
      <c r="I11" s="85"/>
    </row>
    <row r="12" spans="1:9" ht="14.25" customHeight="1">
      <c r="A12" s="86"/>
      <c r="B12" s="86"/>
      <c r="C12" s="86"/>
      <c r="D12" s="86"/>
      <c r="E12" s="86"/>
      <c r="F12" s="86"/>
      <c r="G12" s="86"/>
      <c r="H12" s="86"/>
      <c r="I12" s="86"/>
    </row>
    <row r="13" spans="1:9" ht="21" customHeight="1">
      <c r="A13" s="87" t="s">
        <v>9</v>
      </c>
      <c r="B13" s="88"/>
      <c r="C13" s="88"/>
      <c r="D13" s="88"/>
      <c r="E13" s="88"/>
      <c r="F13" s="88"/>
      <c r="G13" s="88"/>
      <c r="H13" s="88"/>
      <c r="I13" s="89"/>
    </row>
    <row r="14" spans="1:9" ht="21" customHeight="1">
      <c r="A14" s="73" t="s">
        <v>58</v>
      </c>
      <c r="B14" s="74"/>
      <c r="C14" s="74"/>
      <c r="D14" s="74"/>
      <c r="E14" s="74"/>
      <c r="F14" s="74"/>
      <c r="G14" s="74"/>
      <c r="H14" s="74"/>
      <c r="I14" s="75"/>
    </row>
    <row r="15" spans="1:9" ht="12.75" customHeight="1">
      <c r="A15" s="76" t="s">
        <v>11</v>
      </c>
      <c r="B15" s="76" t="s">
        <v>12</v>
      </c>
      <c r="C15" s="78" t="s">
        <v>13</v>
      </c>
      <c r="D15" s="79"/>
      <c r="E15" s="79"/>
      <c r="F15" s="80"/>
      <c r="G15" s="78" t="s">
        <v>14</v>
      </c>
      <c r="H15" s="80"/>
      <c r="I15" s="76" t="s">
        <v>15</v>
      </c>
    </row>
    <row r="16" spans="1:9" ht="77.25" customHeight="1">
      <c r="A16" s="77"/>
      <c r="B16" s="77"/>
      <c r="C16" s="28" t="s">
        <v>16</v>
      </c>
      <c r="D16" s="28" t="s">
        <v>17</v>
      </c>
      <c r="E16" s="28" t="s">
        <v>18</v>
      </c>
      <c r="F16" s="28" t="s">
        <v>19</v>
      </c>
      <c r="G16" s="28" t="s">
        <v>16</v>
      </c>
      <c r="H16" s="28" t="s">
        <v>20</v>
      </c>
      <c r="I16" s="77"/>
    </row>
    <row r="17" spans="1:9" ht="15">
      <c r="A17" s="30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28">
        <v>9</v>
      </c>
    </row>
    <row r="18" spans="1:9" ht="27" customHeight="1">
      <c r="A18" s="31">
        <v>1</v>
      </c>
      <c r="B18" s="32"/>
      <c r="C18" s="33" t="s">
        <v>21</v>
      </c>
      <c r="D18" s="32"/>
      <c r="E18" s="32"/>
      <c r="F18" s="32"/>
      <c r="G18" s="32"/>
      <c r="H18" s="32"/>
      <c r="I18" s="32"/>
    </row>
    <row r="19" spans="1:9" ht="35.25" customHeight="1">
      <c r="A19" s="28" t="s">
        <v>22</v>
      </c>
      <c r="B19" s="34">
        <v>0</v>
      </c>
      <c r="C19" s="29" t="s">
        <v>23</v>
      </c>
      <c r="D19" s="34">
        <v>8.4</v>
      </c>
      <c r="E19" s="34">
        <v>2.8</v>
      </c>
      <c r="F19" s="34"/>
      <c r="G19" s="35" t="s">
        <v>24</v>
      </c>
      <c r="H19" s="34">
        <f>E19</f>
        <v>2.8</v>
      </c>
      <c r="I19" s="34">
        <f>B19-D19+E19</f>
        <v>-5.6000000000000005</v>
      </c>
    </row>
    <row r="20" spans="1:9" ht="68.25" customHeight="1">
      <c r="A20" s="76" t="s">
        <v>25</v>
      </c>
      <c r="B20" s="81">
        <v>0</v>
      </c>
      <c r="C20" s="76" t="s">
        <v>26</v>
      </c>
      <c r="D20" s="81">
        <v>150.3</v>
      </c>
      <c r="E20" s="81">
        <v>49.2</v>
      </c>
      <c r="F20" s="81"/>
      <c r="G20" s="93" t="s">
        <v>57</v>
      </c>
      <c r="H20" s="81">
        <f>E20</f>
        <v>49.2</v>
      </c>
      <c r="I20" s="81">
        <f>B20-D20+E20</f>
        <v>-101.10000000000001</v>
      </c>
    </row>
    <row r="21" spans="1:9" ht="94.5" customHeight="1">
      <c r="A21" s="77"/>
      <c r="B21" s="82"/>
      <c r="C21" s="77"/>
      <c r="D21" s="82"/>
      <c r="E21" s="82"/>
      <c r="F21" s="82"/>
      <c r="G21" s="94"/>
      <c r="H21" s="82"/>
      <c r="I21" s="82"/>
    </row>
    <row r="22" spans="1:9" ht="27" customHeight="1">
      <c r="A22" s="31"/>
      <c r="B22" s="32">
        <f>SUM(B19:B20)</f>
        <v>0</v>
      </c>
      <c r="C22" s="33" t="s">
        <v>28</v>
      </c>
      <c r="D22" s="32">
        <f>SUM(D19:D20)</f>
        <v>158.70000000000002</v>
      </c>
      <c r="E22" s="32">
        <f>SUM(E19:E20)</f>
        <v>52</v>
      </c>
      <c r="F22" s="32"/>
      <c r="G22" s="32"/>
      <c r="H22" s="32">
        <f>SUM(H19:H20)</f>
        <v>52</v>
      </c>
      <c r="I22" s="32">
        <f>SUM(I19:I20)</f>
        <v>-106.7</v>
      </c>
    </row>
    <row r="23" spans="1:9" ht="25.5" customHeight="1">
      <c r="A23" s="31">
        <v>2</v>
      </c>
      <c r="B23" s="32"/>
      <c r="C23" s="33" t="s">
        <v>29</v>
      </c>
      <c r="D23" s="32"/>
      <c r="E23" s="32"/>
      <c r="F23" s="32"/>
      <c r="G23" s="32"/>
      <c r="H23" s="32"/>
      <c r="I23" s="32"/>
    </row>
    <row r="24" spans="1:9" ht="27" customHeight="1">
      <c r="A24" s="28" t="s">
        <v>30</v>
      </c>
      <c r="B24" s="34">
        <v>0</v>
      </c>
      <c r="C24" s="29" t="s">
        <v>31</v>
      </c>
      <c r="D24" s="34">
        <v>155.9</v>
      </c>
      <c r="E24" s="34">
        <v>51.1</v>
      </c>
      <c r="F24" s="34"/>
      <c r="G24" s="36" t="s">
        <v>32</v>
      </c>
      <c r="H24" s="34">
        <f>E24</f>
        <v>51.1</v>
      </c>
      <c r="I24" s="34">
        <f>B24-D24+E24</f>
        <v>-104.80000000000001</v>
      </c>
    </row>
    <row r="25" spans="1:9" ht="27" customHeight="1">
      <c r="A25" s="37" t="s">
        <v>33</v>
      </c>
      <c r="B25" s="34">
        <v>0</v>
      </c>
      <c r="C25" s="29" t="s">
        <v>34</v>
      </c>
      <c r="D25" s="34">
        <v>0.5</v>
      </c>
      <c r="E25" s="34">
        <v>0.2</v>
      </c>
      <c r="F25" s="34"/>
      <c r="G25" s="36" t="s">
        <v>35</v>
      </c>
      <c r="H25" s="34">
        <f>E25</f>
        <v>0.2</v>
      </c>
      <c r="I25" s="34">
        <f>B25-D25+E25</f>
        <v>-0.3</v>
      </c>
    </row>
    <row r="26" spans="1:9" ht="27" customHeight="1">
      <c r="A26" s="37" t="s">
        <v>36</v>
      </c>
      <c r="B26" s="34">
        <v>0</v>
      </c>
      <c r="C26" s="29" t="s">
        <v>37</v>
      </c>
      <c r="D26" s="34">
        <v>0.2</v>
      </c>
      <c r="E26" s="34">
        <v>0.1</v>
      </c>
      <c r="F26" s="34"/>
      <c r="G26" s="36" t="s">
        <v>38</v>
      </c>
      <c r="H26" s="34">
        <f>E26</f>
        <v>0.1</v>
      </c>
      <c r="I26" s="34">
        <f>B26-D26+E26</f>
        <v>-0.1</v>
      </c>
    </row>
    <row r="27" spans="1:9" ht="27" customHeight="1">
      <c r="A27" s="28" t="s">
        <v>39</v>
      </c>
      <c r="B27" s="34">
        <v>0</v>
      </c>
      <c r="C27" s="29" t="s">
        <v>40</v>
      </c>
      <c r="D27" s="34">
        <v>0.1</v>
      </c>
      <c r="E27" s="34">
        <v>0</v>
      </c>
      <c r="F27" s="34"/>
      <c r="G27" s="36" t="s">
        <v>41</v>
      </c>
      <c r="H27" s="34">
        <f>E27</f>
        <v>0</v>
      </c>
      <c r="I27" s="34">
        <f>B27-D27+E27</f>
        <v>-0.1</v>
      </c>
    </row>
    <row r="28" spans="1:9" ht="27" customHeight="1">
      <c r="A28" s="28" t="s">
        <v>42</v>
      </c>
      <c r="B28" s="34">
        <v>0</v>
      </c>
      <c r="C28" s="29" t="s">
        <v>43</v>
      </c>
      <c r="D28" s="34">
        <v>3.7</v>
      </c>
      <c r="E28" s="34">
        <v>1.2</v>
      </c>
      <c r="F28" s="34"/>
      <c r="G28" s="36" t="s">
        <v>44</v>
      </c>
      <c r="H28" s="34">
        <f>E28</f>
        <v>1.2</v>
      </c>
      <c r="I28" s="34">
        <f>B28-D28+E28</f>
        <v>-2.5</v>
      </c>
    </row>
    <row r="29" spans="1:9" ht="25.5" customHeight="1">
      <c r="A29" s="31"/>
      <c r="B29" s="32">
        <f>SUM(B24:B28)</f>
        <v>0</v>
      </c>
      <c r="C29" s="33" t="s">
        <v>45</v>
      </c>
      <c r="D29" s="32">
        <f>SUM(D24:D28)</f>
        <v>160.39999999999998</v>
      </c>
      <c r="E29" s="32">
        <f>SUM(E24:E28)</f>
        <v>52.60000000000001</v>
      </c>
      <c r="F29" s="32"/>
      <c r="G29" s="38"/>
      <c r="H29" s="32">
        <f>SUM(H24:H28)</f>
        <v>52.60000000000001</v>
      </c>
      <c r="I29" s="32">
        <f>SUM(I24:I28)</f>
        <v>-107.8</v>
      </c>
    </row>
    <row r="30" spans="1:9" ht="25.5" customHeight="1">
      <c r="A30" s="31">
        <v>3</v>
      </c>
      <c r="B30" s="39"/>
      <c r="C30" s="33" t="s">
        <v>46</v>
      </c>
      <c r="D30" s="34"/>
      <c r="E30" s="34"/>
      <c r="F30" s="34"/>
      <c r="G30" s="40"/>
      <c r="H30" s="34"/>
      <c r="I30" s="34"/>
    </row>
    <row r="31" spans="1:9" ht="30">
      <c r="A31" s="28" t="s">
        <v>47</v>
      </c>
      <c r="B31" s="34">
        <v>0</v>
      </c>
      <c r="C31" s="29" t="s">
        <v>48</v>
      </c>
      <c r="D31" s="34">
        <v>0</v>
      </c>
      <c r="E31" s="34">
        <v>0</v>
      </c>
      <c r="F31" s="34"/>
      <c r="G31" s="40"/>
      <c r="H31" s="34">
        <f>E31</f>
        <v>0</v>
      </c>
      <c r="I31" s="34">
        <f>B31-D31+E31</f>
        <v>0</v>
      </c>
    </row>
    <row r="32" spans="1:9" ht="18" customHeight="1">
      <c r="A32" s="28" t="s">
        <v>49</v>
      </c>
      <c r="B32" s="34">
        <v>0</v>
      </c>
      <c r="C32" s="29" t="s">
        <v>50</v>
      </c>
      <c r="D32" s="34">
        <v>2.4</v>
      </c>
      <c r="E32" s="34">
        <v>0.8</v>
      </c>
      <c r="F32" s="34"/>
      <c r="G32" s="40"/>
      <c r="H32" s="34">
        <f>E32</f>
        <v>0.8</v>
      </c>
      <c r="I32" s="34">
        <f>B32-D32+E32</f>
        <v>-1.5999999999999999</v>
      </c>
    </row>
    <row r="33" spans="1:9" s="41" customFormat="1" ht="33" customHeight="1">
      <c r="A33" s="31"/>
      <c r="B33" s="32">
        <f>SUM(B31:B32)</f>
        <v>0</v>
      </c>
      <c r="C33" s="33" t="s">
        <v>51</v>
      </c>
      <c r="D33" s="32">
        <f>SUM(D31:D32)</f>
        <v>2.4</v>
      </c>
      <c r="E33" s="32">
        <f>SUM(E31:E32)</f>
        <v>0.8</v>
      </c>
      <c r="F33" s="32"/>
      <c r="G33" s="38"/>
      <c r="H33" s="32">
        <f>SUM(H31:H32)</f>
        <v>0.8</v>
      </c>
      <c r="I33" s="32">
        <f>SUM(I31:I32)</f>
        <v>-1.5999999999999999</v>
      </c>
    </row>
    <row r="34" spans="1:9" ht="16.5" customHeight="1">
      <c r="A34" s="42"/>
      <c r="B34" s="32">
        <f>SUM(B22,B29,B33)</f>
        <v>0</v>
      </c>
      <c r="C34" s="33" t="s">
        <v>52</v>
      </c>
      <c r="D34" s="32">
        <f>SUM(D22,D29,D33)</f>
        <v>321.5</v>
      </c>
      <c r="E34" s="32">
        <f>SUM(E22,E29,E33)</f>
        <v>105.4</v>
      </c>
      <c r="F34" s="32">
        <f>SUM(F22,F29,F33)</f>
        <v>0</v>
      </c>
      <c r="G34" s="38"/>
      <c r="H34" s="32">
        <f>SUM(H22,H29,H33)</f>
        <v>105.4</v>
      </c>
      <c r="I34" s="32">
        <f>SUM(I22,I29,I33)</f>
        <v>-216.1</v>
      </c>
    </row>
    <row r="35" spans="1:9" ht="39.75" customHeight="1">
      <c r="A35" s="42"/>
      <c r="B35" s="32"/>
      <c r="C35" s="33" t="s">
        <v>53</v>
      </c>
      <c r="D35" s="70">
        <f>E34+F34-D34</f>
        <v>-216.1</v>
      </c>
      <c r="E35" s="71"/>
      <c r="F35" s="72"/>
      <c r="G35" s="32"/>
      <c r="H35" s="32"/>
      <c r="I35" s="32"/>
    </row>
    <row r="36" spans="1:9" ht="31.5" customHeight="1">
      <c r="A36" s="31">
        <v>4</v>
      </c>
      <c r="B36" s="32">
        <v>0</v>
      </c>
      <c r="C36" s="33" t="s">
        <v>54</v>
      </c>
      <c r="D36" s="32">
        <v>14.7</v>
      </c>
      <c r="E36" s="32">
        <v>4.8</v>
      </c>
      <c r="F36" s="32">
        <v>0</v>
      </c>
      <c r="G36" s="43"/>
      <c r="H36" s="32"/>
      <c r="I36" s="32">
        <f>B36+E36+F36-H36</f>
        <v>4.8</v>
      </c>
    </row>
  </sheetData>
  <mergeCells count="36">
    <mergeCell ref="H20:H21"/>
    <mergeCell ref="I20:I21"/>
    <mergeCell ref="D20:D21"/>
    <mergeCell ref="E20:E21"/>
    <mergeCell ref="F20:F21"/>
    <mergeCell ref="G20:G21"/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Acer</cp:lastModifiedBy>
  <cp:lastPrinted>2010-11-19T08:51:04Z</cp:lastPrinted>
  <dcterms:created xsi:type="dcterms:W3CDTF">2010-11-12T10:42:41Z</dcterms:created>
  <dcterms:modified xsi:type="dcterms:W3CDTF">2011-05-12T03:42:47Z</dcterms:modified>
  <cp:category/>
  <cp:version/>
  <cp:contentType/>
  <cp:contentStatus/>
</cp:coreProperties>
</file>